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400152\Desktop\"/>
    </mc:Choice>
  </mc:AlternateContent>
  <xr:revisionPtr revIDLastSave="0" documentId="13_ncr:1_{98D4E903-1A1F-4D30-8166-585D80D4932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ONSOLID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5" i="1" l="1"/>
  <c r="M25" i="1"/>
  <c r="F25" i="1"/>
  <c r="E25" i="1"/>
  <c r="D25" i="1"/>
  <c r="G23" i="1"/>
  <c r="G22" i="1"/>
  <c r="G21" i="1"/>
  <c r="G20" i="1"/>
  <c r="G19" i="1"/>
  <c r="G18" i="1"/>
  <c r="G17" i="1"/>
  <c r="G16" i="1"/>
  <c r="G15" i="1"/>
  <c r="G14" i="1"/>
  <c r="G13" i="1"/>
  <c r="G12" i="1"/>
  <c r="G25" i="1" l="1"/>
</calcChain>
</file>

<file path=xl/sharedStrings.xml><?xml version="1.0" encoding="utf-8"?>
<sst xmlns="http://schemas.openxmlformats.org/spreadsheetml/2006/main" count="32" uniqueCount="23">
  <si>
    <t xml:space="preserve">                                                              CRATOD – Centro de Referência Álcool, Tabaco e Outras Drogas</t>
  </si>
  <si>
    <t xml:space="preserve">                                                            SPDM – Associação Paulista Para o Desenvolvimento da Medicina</t>
  </si>
  <si>
    <t xml:space="preserve">                                                                                          OSS – Organização Social de Saúde</t>
  </si>
  <si>
    <t>Consolidado  Metas Quantitativa e Metas Qualitativa 2021</t>
  </si>
  <si>
    <t>Total de Atendimento SPDM / CRATOD</t>
  </si>
  <si>
    <t>Mês</t>
  </si>
  <si>
    <t>METAS QUANTITATIVAS</t>
  </si>
  <si>
    <t xml:space="preserve">METAS QUALITATIVAS </t>
  </si>
  <si>
    <t>At. Médico</t>
  </si>
  <si>
    <t>At. Não Médico</t>
  </si>
  <si>
    <t>Oficinas</t>
  </si>
  <si>
    <t xml:space="preserve">Absenteísmo </t>
  </si>
  <si>
    <t>Programa Qualidade de Vida</t>
  </si>
  <si>
    <t>Meta Contratada</t>
  </si>
  <si>
    <t>1800/ Mês</t>
  </si>
  <si>
    <t>3000/ Mês</t>
  </si>
  <si>
    <t>70/Mês</t>
  </si>
  <si>
    <t xml:space="preserve">      Meta Contratada</t>
  </si>
  <si>
    <t>&lt; 13%</t>
  </si>
  <si>
    <t xml:space="preserve">4 programas / Meta Trimestral </t>
  </si>
  <si>
    <t>***</t>
  </si>
  <si>
    <t>Total</t>
  </si>
  <si>
    <t>Fonte: CRATOD relatório de atividades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</si>
</sst>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7"/>
      <name val="Arial"/>
      <family val="2"/>
      <charset val="1"/>
    </font>
    <font>
      <sz val="7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Arial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/>
    <xf numFmtId="0" fontId="7" fillId="2" borderId="0" xfId="0" applyFont="1" applyFill="1"/>
    <xf numFmtId="0" fontId="11" fillId="2" borderId="0" xfId="0" applyFont="1" applyFill="1" applyBorder="1"/>
    <xf numFmtId="0" fontId="13" fillId="2" borderId="2" xfId="0" applyFont="1" applyFill="1" applyBorder="1"/>
    <xf numFmtId="0" fontId="13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0" fillId="2" borderId="0" xfId="0" applyFill="1"/>
    <xf numFmtId="17" fontId="0" fillId="2" borderId="1" xfId="0" applyNumberFormat="1" applyFont="1" applyFill="1" applyBorder="1"/>
    <xf numFmtId="3" fontId="0" fillId="2" borderId="1" xfId="0" applyNumberFormat="1" applyFont="1" applyFill="1" applyBorder="1"/>
    <xf numFmtId="0" fontId="0" fillId="2" borderId="1" xfId="0" applyFont="1" applyFill="1" applyBorder="1"/>
    <xf numFmtId="3" fontId="14" fillId="3" borderId="1" xfId="0" applyNumberFormat="1" applyFont="1" applyFill="1" applyBorder="1"/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/>
    <xf numFmtId="3" fontId="0" fillId="2" borderId="0" xfId="0" applyNumberFormat="1" applyFont="1" applyFill="1" applyBorder="1"/>
    <xf numFmtId="0" fontId="14" fillId="3" borderId="1" xfId="0" applyFont="1" applyFill="1" applyBorder="1"/>
    <xf numFmtId="0" fontId="10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0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412200</xdr:colOff>
      <xdr:row>0</xdr:row>
      <xdr:rowOff>9360</xdr:rowOff>
    </xdr:from>
    <xdr:to>
      <xdr:col>16</xdr:col>
      <xdr:colOff>1080</xdr:colOff>
      <xdr:row>2</xdr:row>
      <xdr:rowOff>109800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56440" y="9360"/>
          <a:ext cx="867960" cy="481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38160</xdr:rowOff>
    </xdr:from>
    <xdr:to>
      <xdr:col>2</xdr:col>
      <xdr:colOff>45360</xdr:colOff>
      <xdr:row>2</xdr:row>
      <xdr:rowOff>52920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8160"/>
          <a:ext cx="1163880" cy="395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26"/>
  <sheetViews>
    <sheetView tabSelected="1" topLeftCell="A16" zoomScaleNormal="100" workbookViewId="0">
      <selection activeCell="A26" sqref="A26"/>
    </sheetView>
  </sheetViews>
  <sheetFormatPr defaultColWidth="6.140625" defaultRowHeight="15" x14ac:dyDescent="0.25"/>
  <cols>
    <col min="1" max="1" width="6.140625" style="1"/>
    <col min="2" max="2" width="9.7109375" style="1" customWidth="1"/>
    <col min="3" max="3" width="1.140625" style="2" customWidth="1"/>
    <col min="4" max="4" width="10.42578125" style="1" customWidth="1"/>
    <col min="5" max="5" width="12.28515625" style="1" customWidth="1"/>
    <col min="6" max="6" width="9.140625" style="1" customWidth="1"/>
    <col min="7" max="7" width="23.85546875" style="1" customWidth="1"/>
    <col min="8" max="8" width="1.140625" style="2" customWidth="1"/>
    <col min="9" max="9" width="6.42578125" style="1" customWidth="1"/>
    <col min="10" max="10" width="7.28515625" style="1" customWidth="1"/>
    <col min="11" max="11" width="10.5703125" style="1" customWidth="1"/>
    <col min="12" max="12" width="1.140625" style="2" customWidth="1"/>
    <col min="13" max="13" width="7" style="1" customWidth="1"/>
    <col min="14" max="14" width="7.7109375" style="1" customWidth="1"/>
    <col min="15" max="15" width="7.140625" style="1" customWidth="1"/>
    <col min="16" max="16" width="18.140625" style="2" customWidth="1"/>
    <col min="17" max="17" width="1.140625" style="2" customWidth="1"/>
    <col min="18" max="18" width="9" style="1" customWidth="1"/>
    <col min="19" max="20" width="6.28515625" style="2" customWidth="1"/>
    <col min="21" max="1023" width="6.140625" style="1"/>
    <col min="1024" max="1024" width="6.7109375" customWidth="1"/>
  </cols>
  <sheetData>
    <row r="1" spans="1:20" s="3" customFormat="1" ht="9" x14ac:dyDescent="0.15">
      <c r="C1" s="4"/>
      <c r="G1" s="5" t="s">
        <v>0</v>
      </c>
      <c r="H1" s="6"/>
      <c r="I1" s="7"/>
      <c r="J1" s="7"/>
      <c r="L1" s="4"/>
      <c r="P1" s="4"/>
      <c r="Q1" s="4"/>
      <c r="S1" s="4"/>
      <c r="T1" s="4"/>
    </row>
    <row r="2" spans="1:20" s="3" customFormat="1" ht="9" x14ac:dyDescent="0.15">
      <c r="C2" s="4"/>
      <c r="G2" s="5" t="s">
        <v>1</v>
      </c>
      <c r="H2" s="6"/>
      <c r="I2" s="7"/>
      <c r="J2" s="7"/>
      <c r="L2" s="4"/>
      <c r="P2" s="4"/>
      <c r="Q2" s="4"/>
      <c r="S2" s="4"/>
      <c r="T2" s="4"/>
    </row>
    <row r="3" spans="1:20" x14ac:dyDescent="0.25">
      <c r="A3" s="3"/>
      <c r="B3" s="3"/>
      <c r="C3" s="4"/>
      <c r="D3" s="3"/>
      <c r="E3" s="7"/>
      <c r="F3" s="7"/>
      <c r="G3" s="5" t="s">
        <v>2</v>
      </c>
      <c r="H3" s="6"/>
      <c r="J3" s="7"/>
      <c r="L3" s="4"/>
      <c r="P3" s="4"/>
      <c r="Q3" s="4"/>
      <c r="S3" s="4"/>
      <c r="T3" s="4"/>
    </row>
    <row r="4" spans="1:20" s="8" customFormat="1" ht="12.75" x14ac:dyDescent="0.2">
      <c r="C4" s="9"/>
      <c r="E4" s="10"/>
      <c r="F4" s="10"/>
      <c r="H4" s="11"/>
      <c r="I4" s="12"/>
      <c r="J4" s="10"/>
      <c r="L4" s="9"/>
      <c r="P4" s="9"/>
      <c r="Q4" s="9"/>
      <c r="S4" s="9"/>
      <c r="T4" s="9"/>
    </row>
    <row r="5" spans="1:20" ht="21" x14ac:dyDescent="0.35">
      <c r="C5" s="13"/>
      <c r="D5" s="14"/>
      <c r="E5" s="14"/>
      <c r="F5" s="14"/>
      <c r="G5" s="15" t="s">
        <v>3</v>
      </c>
      <c r="H5" s="16"/>
      <c r="J5" s="14"/>
      <c r="K5" s="14"/>
      <c r="L5" s="16"/>
      <c r="M5" s="14"/>
      <c r="N5" s="14"/>
      <c r="O5" s="14"/>
      <c r="P5" s="16"/>
      <c r="Q5" s="16"/>
    </row>
    <row r="6" spans="1:20" ht="21" x14ac:dyDescent="0.35">
      <c r="B6" s="17"/>
      <c r="C6" s="13"/>
      <c r="D6" s="14"/>
      <c r="E6" s="14"/>
      <c r="F6" s="14"/>
      <c r="G6" s="14"/>
      <c r="H6" s="16"/>
      <c r="I6" s="14"/>
      <c r="J6" s="14"/>
      <c r="K6" s="14"/>
      <c r="L6" s="16"/>
      <c r="M6" s="14"/>
      <c r="N6" s="14"/>
      <c r="O6" s="14"/>
      <c r="P6" s="16"/>
      <c r="Q6" s="16"/>
    </row>
    <row r="7" spans="1:20" ht="15" customHeight="1" x14ac:dyDescent="0.25">
      <c r="G7" s="34" t="s">
        <v>4</v>
      </c>
      <c r="I7" s="2"/>
      <c r="P7" s="1"/>
      <c r="Q7" s="1"/>
    </row>
    <row r="8" spans="1:20" ht="16.5" customHeight="1" x14ac:dyDescent="0.25">
      <c r="B8" s="35" t="s">
        <v>5</v>
      </c>
      <c r="C8" s="18"/>
      <c r="D8" s="36" t="s">
        <v>6</v>
      </c>
      <c r="E8" s="36"/>
      <c r="F8" s="36"/>
      <c r="G8" s="34"/>
      <c r="H8" s="18"/>
      <c r="I8" s="18"/>
      <c r="K8" s="35" t="s">
        <v>5</v>
      </c>
      <c r="L8" s="18"/>
      <c r="M8" s="36" t="s">
        <v>7</v>
      </c>
      <c r="N8" s="36"/>
      <c r="O8" s="36"/>
      <c r="P8" s="36"/>
      <c r="Q8" s="1"/>
    </row>
    <row r="9" spans="1:20" x14ac:dyDescent="0.25">
      <c r="B9" s="35"/>
      <c r="D9" s="19" t="s">
        <v>8</v>
      </c>
      <c r="E9" s="19" t="s">
        <v>9</v>
      </c>
      <c r="F9" s="20" t="s">
        <v>10</v>
      </c>
      <c r="G9" s="34"/>
      <c r="I9" s="2"/>
      <c r="K9" s="35"/>
      <c r="M9" s="37" t="s">
        <v>11</v>
      </c>
      <c r="N9" s="37"/>
      <c r="O9" s="37" t="s">
        <v>12</v>
      </c>
      <c r="P9" s="37"/>
      <c r="Q9" s="1"/>
    </row>
    <row r="10" spans="1:20" x14ac:dyDescent="0.25">
      <c r="A10" s="38" t="s">
        <v>13</v>
      </c>
      <c r="B10" s="38"/>
      <c r="D10" s="21" t="s">
        <v>14</v>
      </c>
      <c r="E10" s="22" t="s">
        <v>15</v>
      </c>
      <c r="F10" s="22" t="s">
        <v>16</v>
      </c>
      <c r="G10" s="23"/>
      <c r="I10" s="2"/>
      <c r="J10" s="38" t="s">
        <v>17</v>
      </c>
      <c r="K10" s="38"/>
      <c r="L10" s="24"/>
      <c r="M10" s="39" t="s">
        <v>18</v>
      </c>
      <c r="N10" s="39"/>
      <c r="O10" s="40" t="s">
        <v>19</v>
      </c>
      <c r="P10" s="40"/>
      <c r="Q10" s="1"/>
    </row>
    <row r="11" spans="1:20" s="2" customFormat="1" x14ac:dyDescent="0.25"/>
    <row r="12" spans="1:20" x14ac:dyDescent="0.25">
      <c r="A12" s="25"/>
      <c r="B12" s="26">
        <v>44197</v>
      </c>
      <c r="D12" s="27">
        <v>1599</v>
      </c>
      <c r="E12" s="27">
        <v>3631</v>
      </c>
      <c r="F12" s="28">
        <v>21</v>
      </c>
      <c r="G12" s="29">
        <f>SUM(D12:F12)</f>
        <v>5251</v>
      </c>
      <c r="H12" s="30"/>
      <c r="I12" s="2"/>
      <c r="K12" s="26">
        <v>44197</v>
      </c>
      <c r="M12" s="41">
        <v>1.6899999999999998E-2</v>
      </c>
      <c r="N12" s="41"/>
      <c r="O12" s="42" t="s">
        <v>20</v>
      </c>
      <c r="P12" s="42"/>
      <c r="Q12" s="1"/>
    </row>
    <row r="13" spans="1:20" x14ac:dyDescent="0.25">
      <c r="B13" s="26">
        <v>44228</v>
      </c>
      <c r="D13" s="27">
        <v>1587</v>
      </c>
      <c r="E13" s="27">
        <v>3496</v>
      </c>
      <c r="F13" s="28">
        <v>27</v>
      </c>
      <c r="G13" s="29">
        <f>SUM(D13:F13)</f>
        <v>5110</v>
      </c>
      <c r="I13" s="2"/>
      <c r="K13" s="26">
        <v>44228</v>
      </c>
      <c r="M13" s="41">
        <v>1.66E-2</v>
      </c>
      <c r="N13" s="41"/>
      <c r="O13" s="42" t="s">
        <v>20</v>
      </c>
      <c r="P13" s="42"/>
      <c r="Q13" s="1"/>
    </row>
    <row r="14" spans="1:20" x14ac:dyDescent="0.25">
      <c r="B14" s="26">
        <v>44256</v>
      </c>
      <c r="D14" s="27">
        <v>1382</v>
      </c>
      <c r="E14" s="27">
        <v>3143</v>
      </c>
      <c r="F14" s="28">
        <v>42</v>
      </c>
      <c r="G14" s="29">
        <f>SUM(D14:F14)</f>
        <v>4567</v>
      </c>
      <c r="I14" s="2"/>
      <c r="K14" s="26">
        <v>44256</v>
      </c>
      <c r="M14" s="41">
        <v>2.76E-2</v>
      </c>
      <c r="N14" s="41"/>
      <c r="O14" s="42">
        <v>3</v>
      </c>
      <c r="P14" s="42"/>
      <c r="Q14" s="1"/>
    </row>
    <row r="15" spans="1:20" x14ac:dyDescent="0.25">
      <c r="B15" s="26">
        <v>44287</v>
      </c>
      <c r="D15" s="27">
        <v>1166</v>
      </c>
      <c r="E15" s="27">
        <v>3862</v>
      </c>
      <c r="F15" s="28">
        <v>37</v>
      </c>
      <c r="G15" s="29">
        <f>SUM(D15:F15)</f>
        <v>5065</v>
      </c>
      <c r="I15" s="2"/>
      <c r="K15" s="26">
        <v>44287</v>
      </c>
      <c r="M15" s="41">
        <v>2.1100000000000001E-2</v>
      </c>
      <c r="N15" s="41"/>
      <c r="O15" s="42" t="s">
        <v>20</v>
      </c>
      <c r="P15" s="42"/>
      <c r="Q15" s="1"/>
    </row>
    <row r="16" spans="1:20" x14ac:dyDescent="0.25">
      <c r="B16" s="26">
        <v>44317</v>
      </c>
      <c r="D16" s="27">
        <v>1459</v>
      </c>
      <c r="E16" s="27">
        <v>3648</v>
      </c>
      <c r="F16" s="27">
        <v>47</v>
      </c>
      <c r="G16" s="29">
        <f>SUM(D16:F16)</f>
        <v>5154</v>
      </c>
      <c r="I16" s="2"/>
      <c r="K16" s="26">
        <v>44317</v>
      </c>
      <c r="M16" s="41">
        <v>5.3900000000000003E-2</v>
      </c>
      <c r="N16" s="41"/>
      <c r="O16" s="42" t="s">
        <v>20</v>
      </c>
      <c r="P16" s="42"/>
      <c r="Q16" s="1"/>
    </row>
    <row r="17" spans="1:20" x14ac:dyDescent="0.25">
      <c r="B17" s="26">
        <v>44348</v>
      </c>
      <c r="D17" s="27">
        <v>1136</v>
      </c>
      <c r="E17" s="27">
        <v>3720</v>
      </c>
      <c r="F17" s="28">
        <v>43</v>
      </c>
      <c r="G17" s="29">
        <f>SUM(E17:F17)</f>
        <v>3763</v>
      </c>
      <c r="I17" s="2"/>
      <c r="K17" s="26">
        <v>44348</v>
      </c>
      <c r="M17" s="41">
        <v>4.0300000000000002E-2</v>
      </c>
      <c r="N17" s="41"/>
      <c r="O17" s="42">
        <v>2</v>
      </c>
      <c r="P17" s="42"/>
      <c r="Q17" s="1"/>
    </row>
    <row r="18" spans="1:20" x14ac:dyDescent="0.25">
      <c r="B18" s="26">
        <v>44378</v>
      </c>
      <c r="D18" s="27">
        <v>1343</v>
      </c>
      <c r="E18" s="27">
        <v>4041</v>
      </c>
      <c r="F18" s="28">
        <v>49</v>
      </c>
      <c r="G18" s="29">
        <f>SUM(D18:F18)</f>
        <v>5433</v>
      </c>
      <c r="I18" s="2"/>
      <c r="K18" s="26">
        <v>44378</v>
      </c>
      <c r="M18" s="41">
        <v>2.35E-2</v>
      </c>
      <c r="N18" s="41"/>
      <c r="O18" s="42" t="s">
        <v>20</v>
      </c>
      <c r="P18" s="42"/>
      <c r="Q18" s="1"/>
    </row>
    <row r="19" spans="1:20" x14ac:dyDescent="0.25">
      <c r="B19" s="26">
        <v>44409</v>
      </c>
      <c r="D19" s="27">
        <v>1585</v>
      </c>
      <c r="E19" s="27">
        <v>3990</v>
      </c>
      <c r="F19" s="28">
        <v>56</v>
      </c>
      <c r="G19" s="29">
        <f>SUM(D19:F19)</f>
        <v>5631</v>
      </c>
      <c r="I19" s="2"/>
      <c r="K19" s="26">
        <v>44409</v>
      </c>
      <c r="M19" s="41">
        <v>1.2200000000000001E-2</v>
      </c>
      <c r="N19" s="41"/>
      <c r="O19" s="42" t="s">
        <v>20</v>
      </c>
      <c r="P19" s="42"/>
      <c r="Q19" s="1"/>
    </row>
    <row r="20" spans="1:20" x14ac:dyDescent="0.25">
      <c r="B20" s="26">
        <v>44440</v>
      </c>
      <c r="D20" s="27">
        <v>1451</v>
      </c>
      <c r="E20" s="27">
        <v>3946</v>
      </c>
      <c r="F20" s="28">
        <v>61</v>
      </c>
      <c r="G20" s="29">
        <f>SUM(D20:F20)</f>
        <v>5458</v>
      </c>
      <c r="I20" s="2"/>
      <c r="K20" s="26">
        <v>44440</v>
      </c>
      <c r="M20" s="41">
        <v>2.1299999999999999E-2</v>
      </c>
      <c r="N20" s="41"/>
      <c r="O20" s="42">
        <v>3</v>
      </c>
      <c r="P20" s="42"/>
      <c r="Q20" s="1"/>
    </row>
    <row r="21" spans="1:20" x14ac:dyDescent="0.25">
      <c r="B21" s="26">
        <v>44470</v>
      </c>
      <c r="D21" s="27">
        <v>1715</v>
      </c>
      <c r="E21" s="27">
        <v>3772</v>
      </c>
      <c r="F21" s="28">
        <v>86</v>
      </c>
      <c r="G21" s="29">
        <f>SUM(D21:F21)</f>
        <v>5573</v>
      </c>
      <c r="I21" s="2"/>
      <c r="K21" s="26">
        <v>44470</v>
      </c>
      <c r="M21" s="41">
        <v>1.35E-2</v>
      </c>
      <c r="N21" s="41"/>
      <c r="O21" s="42" t="s">
        <v>20</v>
      </c>
      <c r="P21" s="42"/>
      <c r="Q21" s="1"/>
    </row>
    <row r="22" spans="1:20" x14ac:dyDescent="0.25">
      <c r="B22" s="26">
        <v>44501</v>
      </c>
      <c r="D22" s="27">
        <v>1666</v>
      </c>
      <c r="E22" s="27">
        <v>3350</v>
      </c>
      <c r="F22" s="28">
        <v>99</v>
      </c>
      <c r="G22" s="29">
        <f>SUM(D22:F22)</f>
        <v>5115</v>
      </c>
      <c r="I22" s="2"/>
      <c r="K22" s="26">
        <v>44501</v>
      </c>
      <c r="M22" s="41">
        <v>1.83E-2</v>
      </c>
      <c r="N22" s="41"/>
      <c r="O22" s="42" t="s">
        <v>20</v>
      </c>
      <c r="P22" s="42"/>
      <c r="Q22" s="1"/>
    </row>
    <row r="23" spans="1:20" x14ac:dyDescent="0.25">
      <c r="B23" s="26">
        <v>44531</v>
      </c>
      <c r="D23" s="27">
        <v>1451</v>
      </c>
      <c r="E23" s="27">
        <v>3464</v>
      </c>
      <c r="F23" s="28">
        <v>86</v>
      </c>
      <c r="G23" s="29">
        <f>D23+E23+F23</f>
        <v>5001</v>
      </c>
      <c r="I23" s="2"/>
      <c r="K23" s="26">
        <v>44531</v>
      </c>
      <c r="M23" s="41">
        <v>2.8400000000000002E-2</v>
      </c>
      <c r="N23" s="41"/>
      <c r="O23" s="42">
        <v>4</v>
      </c>
      <c r="P23" s="42"/>
      <c r="Q23" s="1"/>
      <c r="S23" s="1"/>
      <c r="T23" s="1"/>
    </row>
    <row r="24" spans="1:20" ht="15.75" thickBot="1" x14ac:dyDescent="0.3">
      <c r="D24" s="31"/>
      <c r="E24" s="31"/>
      <c r="G24" s="32"/>
      <c r="I24" s="2"/>
      <c r="P24" s="1"/>
      <c r="Q24" s="1"/>
      <c r="S24" s="1"/>
      <c r="T24" s="1"/>
    </row>
    <row r="25" spans="1:20" ht="15.75" thickBot="1" x14ac:dyDescent="0.3">
      <c r="B25" s="33" t="s">
        <v>21</v>
      </c>
      <c r="D25" s="29">
        <f>SUM(D12:D24)</f>
        <v>17540</v>
      </c>
      <c r="E25" s="29">
        <f>SUM(E12:E24)</f>
        <v>44063</v>
      </c>
      <c r="F25" s="33">
        <f>SUM(F12:F24)</f>
        <v>654</v>
      </c>
      <c r="G25" s="29">
        <f>SUM(G12:G24)</f>
        <v>61121</v>
      </c>
      <c r="I25" s="2"/>
      <c r="K25" s="33" t="s">
        <v>21</v>
      </c>
      <c r="M25" s="43">
        <f>AVERAGE(M12:M24)</f>
        <v>2.4466666666666664E-2</v>
      </c>
      <c r="N25" s="43"/>
      <c r="O25" s="44">
        <f>SUM(O14:O24)</f>
        <v>12</v>
      </c>
      <c r="P25" s="44"/>
      <c r="Q25" s="1"/>
      <c r="S25" s="1"/>
      <c r="T25" s="1"/>
    </row>
    <row r="26" spans="1:20" x14ac:dyDescent="0.25">
      <c r="A26" s="25" t="s">
        <v>22</v>
      </c>
    </row>
  </sheetData>
  <mergeCells count="37">
    <mergeCell ref="M22:N22"/>
    <mergeCell ref="O22:P22"/>
    <mergeCell ref="M23:N23"/>
    <mergeCell ref="O23:P23"/>
    <mergeCell ref="M25:N25"/>
    <mergeCell ref="O25:P25"/>
    <mergeCell ref="M19:N19"/>
    <mergeCell ref="O19:P19"/>
    <mergeCell ref="M20:N20"/>
    <mergeCell ref="O20:P20"/>
    <mergeCell ref="M21:N21"/>
    <mergeCell ref="O21:P21"/>
    <mergeCell ref="M16:N16"/>
    <mergeCell ref="O16:P16"/>
    <mergeCell ref="M17:N17"/>
    <mergeCell ref="O17:P17"/>
    <mergeCell ref="M18:N18"/>
    <mergeCell ref="O18:P18"/>
    <mergeCell ref="M13:N13"/>
    <mergeCell ref="O13:P13"/>
    <mergeCell ref="M14:N14"/>
    <mergeCell ref="O14:P14"/>
    <mergeCell ref="M15:N15"/>
    <mergeCell ref="O15:P15"/>
    <mergeCell ref="A10:B10"/>
    <mergeCell ref="J10:K10"/>
    <mergeCell ref="M10:N10"/>
    <mergeCell ref="O10:P10"/>
    <mergeCell ref="M12:N12"/>
    <mergeCell ref="O12:P12"/>
    <mergeCell ref="G7:G9"/>
    <mergeCell ref="B8:B9"/>
    <mergeCell ref="D8:F8"/>
    <mergeCell ref="K8:K9"/>
    <mergeCell ref="M8:P8"/>
    <mergeCell ref="M9:N9"/>
    <mergeCell ref="O9:P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Lais</dc:creator>
  <dc:description/>
  <cp:lastModifiedBy>Edmarque Roberto de Souza</cp:lastModifiedBy>
  <cp:revision>56</cp:revision>
  <cp:lastPrinted>2015-10-05T19:52:17Z</cp:lastPrinted>
  <dcterms:created xsi:type="dcterms:W3CDTF">2015-08-26T13:17:22Z</dcterms:created>
  <dcterms:modified xsi:type="dcterms:W3CDTF">2022-09-15T12:17:00Z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