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400152\Desktop\"/>
    </mc:Choice>
  </mc:AlternateContent>
  <xr:revisionPtr revIDLastSave="0" documentId="8_{69B5C914-B647-498D-91B8-C8160A8EEF9E}" xr6:coauthVersionLast="47" xr6:coauthVersionMax="47" xr10:uidLastSave="{00000000-0000-0000-0000-000000000000}"/>
  <bookViews>
    <workbookView xWindow="-120" yWindow="-120" windowWidth="24240" windowHeight="13020" tabRatio="500" xr2:uid="{00000000-000D-0000-FFFF-FFFF00000000}"/>
  </bookViews>
  <sheets>
    <sheet name="CONSOLIDADO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26" i="1" l="1"/>
  <c r="M26" i="1"/>
  <c r="F25" i="1"/>
  <c r="E25" i="1"/>
  <c r="D25" i="1"/>
  <c r="G23" i="1"/>
  <c r="G22" i="1"/>
  <c r="G21" i="1"/>
  <c r="G20" i="1"/>
  <c r="G19" i="1"/>
  <c r="G18" i="1"/>
  <c r="G17" i="1"/>
  <c r="G16" i="1"/>
  <c r="G15" i="1"/>
  <c r="G14" i="1"/>
  <c r="G13" i="1"/>
  <c r="G12" i="1"/>
  <c r="G25" i="1" s="1"/>
</calcChain>
</file>

<file path=xl/sharedStrings.xml><?xml version="1.0" encoding="utf-8"?>
<sst xmlns="http://schemas.openxmlformats.org/spreadsheetml/2006/main" count="30" uniqueCount="27">
  <si>
    <t xml:space="preserve">                                                              CRATOD – Centro de Referência Álcool, Tabaco e Outras Drogas</t>
  </si>
  <si>
    <t xml:space="preserve">                                                            SPDM – Associação Paulista Para o Desenvolvimento da Medicina</t>
  </si>
  <si>
    <t xml:space="preserve">                                                                                          OSS – Organização Social de Saúde</t>
  </si>
  <si>
    <t>Consolidado  Metas Quantitativa e Metas Qualitativa 2020</t>
  </si>
  <si>
    <t>Total de Atendimento SPDM / CRATOD</t>
  </si>
  <si>
    <t>Mês</t>
  </si>
  <si>
    <t>METAS QUANTITATIVAS</t>
  </si>
  <si>
    <t xml:space="preserve">METAS QUALITATIVAS </t>
  </si>
  <si>
    <t>At. Médico</t>
  </si>
  <si>
    <t>At. Não Médico</t>
  </si>
  <si>
    <t>Oficinas</t>
  </si>
  <si>
    <t xml:space="preserve">Absenteísmo </t>
  </si>
  <si>
    <t>Programa Qualidade de Vida</t>
  </si>
  <si>
    <t>Meta Contratada</t>
  </si>
  <si>
    <t>1800/ Mês</t>
  </si>
  <si>
    <t>3000/ Mês</t>
  </si>
  <si>
    <t>70/Mês</t>
  </si>
  <si>
    <t xml:space="preserve">      Meta Contratada</t>
  </si>
  <si>
    <t>&lt; 13%</t>
  </si>
  <si>
    <t xml:space="preserve">4 programas / Meta Trimestral </t>
  </si>
  <si>
    <t>4,49%%</t>
  </si>
  <si>
    <t>Total</t>
  </si>
  <si>
    <t>Fonte: CRATOD relatório de atividades SES</t>
  </si>
  <si>
    <t>1º Trimestre</t>
  </si>
  <si>
    <t>2º Trimestre</t>
  </si>
  <si>
    <t>3º Trimestre</t>
  </si>
  <si>
    <t>4º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</si>
</sst>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b/>
      <sz val="7"/>
      <name val="Arial"/>
      <family val="2"/>
      <charset val="1"/>
    </font>
    <font>
      <sz val="7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0"/>
      <name val="Arial"/>
      <family val="2"/>
      <charset val="1"/>
    </font>
    <font>
      <b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1" fillId="2" borderId="0" xfId="0" applyFont="1" applyFill="1"/>
    <xf numFmtId="0" fontId="13" fillId="2" borderId="2" xfId="0" applyFont="1" applyFill="1" applyBorder="1"/>
    <xf numFmtId="0" fontId="13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10" fillId="2" borderId="0" xfId="0" applyFont="1" applyFill="1" applyAlignment="1">
      <alignment horizontal="center" wrapText="1"/>
    </xf>
    <xf numFmtId="17" fontId="0" fillId="2" borderId="1" xfId="0" applyNumberFormat="1" applyFill="1" applyBorder="1"/>
    <xf numFmtId="3" fontId="0" fillId="2" borderId="1" xfId="0" applyNumberFormat="1" applyFill="1" applyBorder="1"/>
    <xf numFmtId="0" fontId="0" fillId="2" borderId="1" xfId="0" applyFill="1" applyBorder="1"/>
    <xf numFmtId="3" fontId="14" fillId="3" borderId="1" xfId="0" applyNumberFormat="1" applyFont="1" applyFill="1" applyBorder="1"/>
    <xf numFmtId="0" fontId="0" fillId="2" borderId="0" xfId="0" applyFill="1" applyAlignment="1">
      <alignment horizontal="center"/>
    </xf>
    <xf numFmtId="3" fontId="0" fillId="2" borderId="0" xfId="0" applyNumberFormat="1" applyFill="1"/>
    <xf numFmtId="0" fontId="14" fillId="3" borderId="6" xfId="0" applyFont="1" applyFill="1" applyBorder="1"/>
    <xf numFmtId="3" fontId="14" fillId="3" borderId="6" xfId="0" applyNumberFormat="1" applyFont="1" applyFill="1" applyBorder="1"/>
    <xf numFmtId="0" fontId="14" fillId="3" borderId="1" xfId="0" applyFont="1" applyFill="1" applyBorder="1"/>
    <xf numFmtId="0" fontId="10" fillId="3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0" fontId="14" fillId="3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0" xfId="0" applyFont="1" applyFill="1"/>
    <xf numFmtId="0" fontId="13" fillId="2" borderId="0" xfId="0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10" fontId="1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411840</xdr:colOff>
      <xdr:row>0</xdr:row>
      <xdr:rowOff>9360</xdr:rowOff>
    </xdr:from>
    <xdr:to>
      <xdr:col>16</xdr:col>
      <xdr:colOff>2160</xdr:colOff>
      <xdr:row>2</xdr:row>
      <xdr:rowOff>111240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56080" y="9360"/>
          <a:ext cx="869400" cy="482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38160</xdr:rowOff>
    </xdr:from>
    <xdr:to>
      <xdr:col>2</xdr:col>
      <xdr:colOff>46800</xdr:colOff>
      <xdr:row>2</xdr:row>
      <xdr:rowOff>54360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38160"/>
          <a:ext cx="1165320" cy="3970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26"/>
  <sheetViews>
    <sheetView tabSelected="1" zoomScaleNormal="100" workbookViewId="0">
      <selection activeCell="U10" sqref="U10"/>
    </sheetView>
  </sheetViews>
  <sheetFormatPr defaultColWidth="6.140625" defaultRowHeight="15" x14ac:dyDescent="0.25"/>
  <cols>
    <col min="1" max="1" width="6.140625" style="1"/>
    <col min="2" max="2" width="9.7109375" style="1" customWidth="1"/>
    <col min="3" max="3" width="1.140625" style="1" customWidth="1"/>
    <col min="4" max="4" width="10.42578125" style="1" customWidth="1"/>
    <col min="5" max="5" width="12.28515625" style="1" customWidth="1"/>
    <col min="6" max="6" width="9.140625" style="1" customWidth="1"/>
    <col min="7" max="7" width="23.85546875" style="1" customWidth="1"/>
    <col min="8" max="8" width="1.140625" style="1" customWidth="1"/>
    <col min="9" max="9" width="6.42578125" style="1" customWidth="1"/>
    <col min="10" max="10" width="7.28515625" style="1" customWidth="1"/>
    <col min="11" max="11" width="10.5703125" style="1" customWidth="1"/>
    <col min="12" max="12" width="1.140625" style="1" customWidth="1"/>
    <col min="13" max="13" width="7" style="1" customWidth="1"/>
    <col min="14" max="14" width="7.7109375" style="1" customWidth="1"/>
    <col min="15" max="15" width="7.140625" style="1" customWidth="1"/>
    <col min="16" max="16" width="18.140625" style="1" customWidth="1"/>
    <col min="17" max="17" width="1.140625" style="1" customWidth="1"/>
    <col min="18" max="18" width="9" style="1" customWidth="1"/>
    <col min="19" max="20" width="6.28515625" style="1" customWidth="1"/>
    <col min="21" max="1023" width="6.140625" style="1"/>
    <col min="1024" max="1024" width="6.7109375" customWidth="1"/>
  </cols>
  <sheetData>
    <row r="1" spans="1:20" s="2" customFormat="1" ht="9" x14ac:dyDescent="0.15">
      <c r="G1" s="3" t="s">
        <v>0</v>
      </c>
      <c r="H1" s="4"/>
      <c r="I1" s="4"/>
      <c r="J1" s="4"/>
    </row>
    <row r="2" spans="1:20" s="2" customFormat="1" ht="9" x14ac:dyDescent="0.15">
      <c r="G2" s="3" t="s">
        <v>1</v>
      </c>
      <c r="H2" s="4"/>
      <c r="I2" s="4"/>
      <c r="J2" s="4"/>
    </row>
    <row r="3" spans="1:20" x14ac:dyDescent="0.25">
      <c r="A3" s="2"/>
      <c r="B3" s="2"/>
      <c r="C3" s="2"/>
      <c r="D3" s="2"/>
      <c r="E3" s="4"/>
      <c r="F3" s="4"/>
      <c r="G3" s="3" t="s">
        <v>2</v>
      </c>
      <c r="H3" s="4"/>
      <c r="J3" s="4"/>
      <c r="L3" s="2"/>
      <c r="P3" s="2"/>
      <c r="Q3" s="2"/>
      <c r="S3" s="2"/>
      <c r="T3" s="2"/>
    </row>
    <row r="4" spans="1:20" s="5" customFormat="1" ht="12.75" x14ac:dyDescent="0.2">
      <c r="E4" s="6"/>
      <c r="F4" s="6"/>
      <c r="H4" s="6"/>
      <c r="I4" s="7"/>
      <c r="J4" s="6"/>
    </row>
    <row r="5" spans="1:20" ht="21" x14ac:dyDescent="0.35">
      <c r="C5" s="8"/>
      <c r="D5" s="9"/>
      <c r="E5" s="9"/>
      <c r="F5" s="9"/>
      <c r="G5" s="10" t="s">
        <v>3</v>
      </c>
      <c r="H5" s="9"/>
      <c r="J5" s="9"/>
      <c r="K5" s="9"/>
      <c r="L5" s="9"/>
      <c r="M5" s="9"/>
      <c r="N5" s="9"/>
      <c r="O5" s="9"/>
      <c r="P5" s="9"/>
      <c r="Q5" s="9"/>
    </row>
    <row r="6" spans="1:20" ht="21.75" thickBot="1" x14ac:dyDescent="0.4">
      <c r="B6" s="8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20" ht="15" customHeight="1" thickBot="1" x14ac:dyDescent="0.4">
      <c r="G7" s="26" t="s">
        <v>4</v>
      </c>
      <c r="J7" s="9"/>
      <c r="K7" s="9"/>
      <c r="L7" s="9"/>
      <c r="M7" s="9"/>
      <c r="N7" s="9"/>
      <c r="O7" s="9"/>
      <c r="P7" s="9"/>
      <c r="Q7" s="9"/>
      <c r="R7" s="9"/>
    </row>
    <row r="8" spans="1:20" ht="16.5" customHeight="1" thickBot="1" x14ac:dyDescent="0.3">
      <c r="B8" s="27" t="s">
        <v>5</v>
      </c>
      <c r="C8" s="11"/>
      <c r="D8" s="28" t="s">
        <v>6</v>
      </c>
      <c r="E8" s="28"/>
      <c r="F8" s="28"/>
      <c r="G8" s="26"/>
      <c r="H8" s="11"/>
      <c r="I8" s="11"/>
    </row>
    <row r="9" spans="1:20" ht="15" customHeight="1" thickBot="1" x14ac:dyDescent="0.3">
      <c r="B9" s="27"/>
      <c r="D9" s="12" t="s">
        <v>8</v>
      </c>
      <c r="E9" s="12" t="s">
        <v>9</v>
      </c>
      <c r="F9" s="13" t="s">
        <v>10</v>
      </c>
      <c r="G9" s="26"/>
      <c r="K9" s="27" t="s">
        <v>5</v>
      </c>
      <c r="L9" s="11"/>
      <c r="M9" s="37" t="s">
        <v>7</v>
      </c>
      <c r="N9" s="38"/>
      <c r="O9" s="39"/>
      <c r="P9" s="37" t="s">
        <v>7</v>
      </c>
      <c r="Q9" s="38"/>
    </row>
    <row r="10" spans="1:20" ht="15.75" thickBot="1" x14ac:dyDescent="0.3">
      <c r="A10" s="30" t="s">
        <v>13</v>
      </c>
      <c r="B10" s="30"/>
      <c r="D10" s="14" t="s">
        <v>14</v>
      </c>
      <c r="E10" s="15" t="s">
        <v>15</v>
      </c>
      <c r="F10" s="15" t="s">
        <v>16</v>
      </c>
      <c r="G10" s="16"/>
      <c r="K10" s="27"/>
      <c r="M10" s="29" t="s">
        <v>11</v>
      </c>
      <c r="N10" s="29"/>
      <c r="O10" s="40"/>
      <c r="P10" s="29" t="s">
        <v>12</v>
      </c>
      <c r="Q10" s="29"/>
    </row>
    <row r="11" spans="1:20" s="1" customFormat="1" ht="15.75" thickBot="1" x14ac:dyDescent="0.3">
      <c r="J11" s="30" t="s">
        <v>17</v>
      </c>
      <c r="K11" s="30"/>
      <c r="M11" s="31" t="s">
        <v>18</v>
      </c>
      <c r="N11" s="31"/>
      <c r="O11" s="40"/>
      <c r="P11" s="32" t="s">
        <v>19</v>
      </c>
      <c r="Q11" s="32"/>
    </row>
    <row r="12" spans="1:20" ht="15.75" thickBot="1" x14ac:dyDescent="0.3">
      <c r="B12" s="17">
        <v>43831</v>
      </c>
      <c r="D12" s="18">
        <v>2325</v>
      </c>
      <c r="E12" s="18">
        <v>9220</v>
      </c>
      <c r="F12" s="19">
        <v>213</v>
      </c>
      <c r="G12" s="20">
        <f>SUM(D12:F12)</f>
        <v>11758</v>
      </c>
      <c r="H12" s="21"/>
    </row>
    <row r="13" spans="1:20" ht="15.75" thickBot="1" x14ac:dyDescent="0.3">
      <c r="B13" s="17">
        <v>43862</v>
      </c>
      <c r="D13" s="18">
        <v>1936</v>
      </c>
      <c r="E13" s="18">
        <v>7869</v>
      </c>
      <c r="F13" s="19">
        <v>177</v>
      </c>
      <c r="G13" s="20">
        <f>SUM(D13:F13)</f>
        <v>9982</v>
      </c>
      <c r="K13" s="17">
        <v>43831</v>
      </c>
      <c r="M13" s="33">
        <v>2.75E-2</v>
      </c>
      <c r="N13" s="33"/>
      <c r="O13" s="41"/>
    </row>
    <row r="14" spans="1:20" ht="15.75" thickBot="1" x14ac:dyDescent="0.3">
      <c r="B14" s="17">
        <v>43891</v>
      </c>
      <c r="D14" s="18">
        <v>1511</v>
      </c>
      <c r="E14" s="18">
        <v>6502</v>
      </c>
      <c r="F14" s="19">
        <v>116</v>
      </c>
      <c r="G14" s="20">
        <f>SUM(D14:F14)</f>
        <v>8129</v>
      </c>
      <c r="K14" s="17">
        <v>43862</v>
      </c>
      <c r="M14" s="33">
        <v>1.6E-2</v>
      </c>
      <c r="N14" s="33"/>
      <c r="O14" s="41"/>
    </row>
    <row r="15" spans="1:20" ht="15.75" thickBot="1" x14ac:dyDescent="0.3">
      <c r="B15" s="17">
        <v>43922</v>
      </c>
      <c r="D15" s="18">
        <v>895</v>
      </c>
      <c r="E15" s="18">
        <v>2175</v>
      </c>
      <c r="F15" s="19">
        <v>12</v>
      </c>
      <c r="G15" s="20">
        <f>SUM(D15:F15)</f>
        <v>3082</v>
      </c>
      <c r="K15" s="17">
        <v>43891</v>
      </c>
      <c r="M15" s="33">
        <v>1.4500000000000001E-2</v>
      </c>
      <c r="N15" s="33"/>
      <c r="O15" s="41"/>
      <c r="P15" s="34">
        <v>3</v>
      </c>
      <c r="Q15" s="34"/>
      <c r="S15" s="42" t="s">
        <v>23</v>
      </c>
      <c r="T15" s="43"/>
    </row>
    <row r="16" spans="1:20" ht="15.75" thickBot="1" x14ac:dyDescent="0.3">
      <c r="B16" s="17">
        <v>43952</v>
      </c>
      <c r="D16" s="18">
        <v>1161</v>
      </c>
      <c r="E16" s="18">
        <v>2473</v>
      </c>
      <c r="F16" s="18">
        <v>18</v>
      </c>
      <c r="G16" s="20">
        <f>SUM(D16:F16)</f>
        <v>3652</v>
      </c>
      <c r="K16" s="17">
        <v>43922</v>
      </c>
      <c r="M16" s="33" t="s">
        <v>20</v>
      </c>
      <c r="N16" s="33"/>
      <c r="O16" s="41"/>
    </row>
    <row r="17" spans="1:20" ht="15.75" thickBot="1" x14ac:dyDescent="0.3">
      <c r="B17" s="17">
        <v>43983</v>
      </c>
      <c r="D17" s="18">
        <v>1062</v>
      </c>
      <c r="E17" s="18">
        <v>3223</v>
      </c>
      <c r="F17" s="19">
        <v>31</v>
      </c>
      <c r="G17" s="20">
        <f>SUM(E17:F17)</f>
        <v>3254</v>
      </c>
      <c r="K17" s="17">
        <v>43952</v>
      </c>
      <c r="M17" s="33">
        <v>2.4899999999999999E-2</v>
      </c>
      <c r="N17" s="33"/>
      <c r="O17" s="41"/>
    </row>
    <row r="18" spans="1:20" ht="15.75" thickBot="1" x14ac:dyDescent="0.3">
      <c r="B18" s="17">
        <v>44013</v>
      </c>
      <c r="D18" s="18">
        <v>1201</v>
      </c>
      <c r="E18" s="18">
        <v>3705</v>
      </c>
      <c r="F18" s="19">
        <v>36</v>
      </c>
      <c r="G18" s="20">
        <f>SUM(D18:F18)</f>
        <v>4942</v>
      </c>
      <c r="K18" s="17">
        <v>43983</v>
      </c>
      <c r="M18" s="33">
        <v>1.0800000000000001E-2</v>
      </c>
      <c r="N18" s="33"/>
      <c r="O18" s="41"/>
      <c r="P18" s="34">
        <v>4</v>
      </c>
      <c r="Q18" s="34"/>
      <c r="S18" s="42" t="s">
        <v>24</v>
      </c>
      <c r="T18" s="43"/>
    </row>
    <row r="19" spans="1:20" ht="15.75" thickBot="1" x14ac:dyDescent="0.3">
      <c r="B19" s="17">
        <v>44044</v>
      </c>
      <c r="D19" s="18">
        <v>1637</v>
      </c>
      <c r="E19" s="18">
        <v>4002</v>
      </c>
      <c r="F19" s="19">
        <v>41</v>
      </c>
      <c r="G19" s="20">
        <f>SUM(D19:F19)</f>
        <v>5680</v>
      </c>
      <c r="K19" s="17">
        <v>44013</v>
      </c>
      <c r="M19" s="33">
        <v>2.4500000000000001E-2</v>
      </c>
      <c r="N19" s="33"/>
      <c r="O19" s="41"/>
    </row>
    <row r="20" spans="1:20" ht="15.75" thickBot="1" x14ac:dyDescent="0.3">
      <c r="B20" s="17">
        <v>44075</v>
      </c>
      <c r="D20" s="18">
        <v>1377</v>
      </c>
      <c r="E20" s="18">
        <v>3639</v>
      </c>
      <c r="F20" s="19">
        <v>33</v>
      </c>
      <c r="G20" s="20">
        <f>SUM(D20:F20)</f>
        <v>5049</v>
      </c>
      <c r="K20" s="17">
        <v>44044</v>
      </c>
      <c r="M20" s="33">
        <v>2.9600000000000001E-2</v>
      </c>
      <c r="N20" s="33"/>
      <c r="O20" s="41"/>
    </row>
    <row r="21" spans="1:20" ht="15.75" thickBot="1" x14ac:dyDescent="0.3">
      <c r="B21" s="17">
        <v>44105</v>
      </c>
      <c r="D21" s="18">
        <v>1873</v>
      </c>
      <c r="E21" s="18">
        <v>4111</v>
      </c>
      <c r="F21" s="19">
        <v>40</v>
      </c>
      <c r="G21" s="20">
        <f>SUM(D21:F21)</f>
        <v>6024</v>
      </c>
      <c r="K21" s="17">
        <v>44075</v>
      </c>
      <c r="M21" s="33">
        <v>4.6100000000000002E-2</v>
      </c>
      <c r="N21" s="33"/>
      <c r="O21" s="41"/>
      <c r="P21" s="34">
        <v>4</v>
      </c>
      <c r="Q21" s="34"/>
      <c r="S21" s="42" t="s">
        <v>25</v>
      </c>
      <c r="T21" s="43"/>
    </row>
    <row r="22" spans="1:20" ht="15.75" thickBot="1" x14ac:dyDescent="0.3">
      <c r="B22" s="17">
        <v>44136</v>
      </c>
      <c r="D22" s="18">
        <v>1680</v>
      </c>
      <c r="E22" s="18">
        <v>3588</v>
      </c>
      <c r="F22" s="19">
        <v>43</v>
      </c>
      <c r="G22" s="20">
        <f>SUM(D22:F22)</f>
        <v>5311</v>
      </c>
      <c r="K22" s="17">
        <v>44105</v>
      </c>
      <c r="M22" s="33">
        <v>1.61E-2</v>
      </c>
      <c r="N22" s="33"/>
      <c r="O22" s="41"/>
    </row>
    <row r="23" spans="1:20" ht="15.75" thickBot="1" x14ac:dyDescent="0.3">
      <c r="B23" s="17">
        <v>44166</v>
      </c>
      <c r="D23" s="18">
        <v>1749</v>
      </c>
      <c r="E23" s="18">
        <v>3345</v>
      </c>
      <c r="F23" s="19">
        <v>42</v>
      </c>
      <c r="G23" s="20">
        <f>D23+E23+F23</f>
        <v>5136</v>
      </c>
      <c r="K23" s="17">
        <v>44136</v>
      </c>
      <c r="M23" s="33">
        <v>1.4200000000000001E-2</v>
      </c>
      <c r="N23" s="33"/>
      <c r="O23" s="41"/>
    </row>
    <row r="24" spans="1:20" ht="15.75" thickBot="1" x14ac:dyDescent="0.3">
      <c r="D24" s="22"/>
      <c r="E24" s="22"/>
      <c r="G24" s="22"/>
      <c r="K24" s="17">
        <v>44166</v>
      </c>
      <c r="M24" s="33">
        <v>8.1699999999999995E-2</v>
      </c>
      <c r="N24" s="33"/>
      <c r="O24" s="41"/>
      <c r="P24" s="34">
        <v>5</v>
      </c>
      <c r="Q24" s="34"/>
      <c r="S24" s="42" t="s">
        <v>26</v>
      </c>
      <c r="T24" s="43"/>
    </row>
    <row r="25" spans="1:20" ht="15.75" thickBot="1" x14ac:dyDescent="0.3">
      <c r="B25" s="23" t="s">
        <v>21</v>
      </c>
      <c r="D25" s="24">
        <f>SUM(D12:D24)</f>
        <v>18407</v>
      </c>
      <c r="E25" s="24">
        <f>SUM(E12:E24)</f>
        <v>53852</v>
      </c>
      <c r="F25" s="23">
        <f>SUM(F12:F24)</f>
        <v>802</v>
      </c>
      <c r="G25" s="24">
        <f>SUM(G12:G24)</f>
        <v>71999</v>
      </c>
    </row>
    <row r="26" spans="1:20" ht="15.75" thickBot="1" x14ac:dyDescent="0.3">
      <c r="A26" s="1" t="s">
        <v>22</v>
      </c>
      <c r="K26" s="25" t="s">
        <v>21</v>
      </c>
      <c r="M26" s="35">
        <f>AVERAGE(M13:M25)</f>
        <v>2.7809090909090905E-2</v>
      </c>
      <c r="N26" s="35"/>
      <c r="O26" s="44"/>
      <c r="P26" s="36">
        <f>SUM(P15:P25)</f>
        <v>16</v>
      </c>
      <c r="Q26" s="36"/>
    </row>
  </sheetData>
  <mergeCells count="34">
    <mergeCell ref="S24:T24"/>
    <mergeCell ref="M26:N26"/>
    <mergeCell ref="P26:Q26"/>
    <mergeCell ref="S15:T15"/>
    <mergeCell ref="P18:Q18"/>
    <mergeCell ref="S18:T18"/>
    <mergeCell ref="P21:Q21"/>
    <mergeCell ref="S21:T21"/>
    <mergeCell ref="M22:N22"/>
    <mergeCell ref="M23:N23"/>
    <mergeCell ref="M24:N24"/>
    <mergeCell ref="P24:Q24"/>
    <mergeCell ref="M19:N19"/>
    <mergeCell ref="M20:N20"/>
    <mergeCell ref="M21:N21"/>
    <mergeCell ref="M16:N16"/>
    <mergeCell ref="M17:N17"/>
    <mergeCell ref="M18:N18"/>
    <mergeCell ref="M13:N13"/>
    <mergeCell ref="M14:N14"/>
    <mergeCell ref="M15:N15"/>
    <mergeCell ref="P15:Q15"/>
    <mergeCell ref="A10:B10"/>
    <mergeCell ref="M10:N10"/>
    <mergeCell ref="K9:K10"/>
    <mergeCell ref="P9:Q9"/>
    <mergeCell ref="P10:Q10"/>
    <mergeCell ref="J11:K11"/>
    <mergeCell ref="M11:N11"/>
    <mergeCell ref="P11:Q11"/>
    <mergeCell ref="G7:G9"/>
    <mergeCell ref="B8:B9"/>
    <mergeCell ref="D8:F8"/>
    <mergeCell ref="M9:N9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CONSOLIDADO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 Lais</dc:creator>
  <dc:description/>
  <cp:lastModifiedBy>Edmarque Roberto de Souza</cp:lastModifiedBy>
  <cp:revision>52</cp:revision>
  <cp:lastPrinted>2015-10-05T19:52:17Z</cp:lastPrinted>
  <dcterms:created xsi:type="dcterms:W3CDTF">2015-08-26T13:17:22Z</dcterms:created>
  <dcterms:modified xsi:type="dcterms:W3CDTF">2024-01-12T18:49:08Z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